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7697bf2ab49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āns" sheetId="1" r:id="Re51d0605b35745d5"/>
    <x:sheet xmlns:r="http://schemas.openxmlformats.org/officeDocument/2006/relationships" name="Piemērs" sheetId="2" r:id="R8671eb60626749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yyyy-mm-dd"/>
  </x:numFmts>
  <x:fonts count="8">
    <x:font>
      <x:sz val="11"/>
      <x:name val="Carlito"/>
    </x:font>
    <x:font>
      <x:sz val="11"/>
      <x:color rgb="FF111111"/>
      <x:name val="Arial"/>
    </x:font>
    <x:font>
      <x:b/>
      <x:sz val="16"/>
      <x:color rgb="FF111111"/>
      <x:name val="Arial"/>
    </x:font>
    <x:font>
      <x:b/>
      <x:sz val="11"/>
      <x:color rgb="FF233F68"/>
      <x:name val="Arial"/>
    </x:font>
    <x:font>
      <x:b/>
      <x:sz val="11"/>
      <x:color rgb="FF111111"/>
      <x:name val="Arial"/>
    </x:font>
    <x:font>
      <x:sz val="11"/>
      <x:color rgb="FF233F68"/>
      <x:name val="Arial"/>
    </x:font>
    <x:font>
      <x:sz val="10"/>
      <x:color rgb="FF555555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9EEF4"/>
      </x:patternFill>
    </x:fill>
    <x:fill>
      <x:patternFill patternType="solid">
        <x:fgColor rgb="FF233F6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5D5D5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20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5" fillId="2" borderId="0" xfId="0" applyNumberFormat="1" applyFont="1" applyFill="1" applyBorder="1"/>
    <x:xf numFmtId="200" fontId="5" fillId="2" borderId="0" xfId="0" applyNumberFormat="1" applyFont="1" applyFill="1" applyBorder="1"/>
    <x:xf numFmtId="201" fontId="5" fillId="2" borderId="0" xfId="0" applyNumberFormat="1" applyFont="1" applyFill="1" applyBorder="1"/>
    <x:xf numFmtId="0" fontId="6" fillId="0" borderId="0" xfId="0" applyNumberFormat="1" applyFont="1" applyFill="1" applyBorder="1"/>
    <x:xf numFmtId="0" fontId="1" fillId="3" borderId="0" xfId="0" applyNumberFormat="1" applyFont="1" applyFill="1" applyBorder="1"/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horizontal="center"/>
    </x:xf>
    <x:xf numFmtId="201" fontId="1" fillId="0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1" xfId="0" applyNumberFormat="1" applyFont="1" applyFill="1" applyBorder="1"/>
    <x:xf numFmtId="0" fontId="4" fillId="0" borderId="1" xfId="0" applyNumberFormat="1" applyFont="1" applyFill="1" applyBorder="1"/>
    <x:xf numFmtId="200" fontId="4" fillId="0" borderId="1" xfId="0" applyNumberFormat="1" applyFont="1" applyFill="1" applyBorder="1"/>
    <x:xf numFmtId="0" fontId="4" fillId="2" borderId="1" xfId="0" applyNumberFormat="1" applyFont="1" applyFill="1" applyBorder="1"/>
    <x:xf numFmtId="200" fontId="4" fillId="2" borderId="1" xfId="0" applyNumberFormat="1" applyFont="1" applyFill="1" applyBorder="1"/>
  </x:cellXfs>
  <x:cellStyles count="1">
    <x:cellStyle name="Normal" xfId="0"/>
  </x:cellStyles>
  <x:dxfs count="2">
    <x:dxf>
      <x:font>
        <x:b/>
      </x:font>
      <x:fill>
        <x:patternFill patternType="solid">
          <x:bgColor rgb="FFD5D5D5"/>
        </x:patternFill>
      </x:fill>
    </x:dxf>
    <x:dxf>
      <x:font>
        <x:b/>
      </x:font>
      <x:fill>
        <x:patternFill patternType="solid">
          <x:bgColor rgb="FFD5D5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2c3bba4a39406a" /><Relationship Type="http://schemas.openxmlformats.org/officeDocument/2006/relationships/theme" Target="/xl/theme/theme1.xml" Id="R40dcfe3193c74c5f" /><Relationship Type="http://schemas.openxmlformats.org/officeDocument/2006/relationships/sharedStrings" Target="/xl/sharedStrings.xml" Id="Rc3b2085bc8ca4edc" /><Relationship Type="http://schemas.openxmlformats.org/officeDocument/2006/relationships/worksheet" Target="/xl/worksheets/sheet1.xml" Id="Re51d0605b35745d5" /><Relationship Type="http://schemas.openxmlformats.org/officeDocument/2006/relationships/worksheet" Target="/xl/worksheets/sheet2.xml" Id="R8671eb60626749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3F68"/>
  </x:sheetPr>
  <x:sheetViews>
    <x:sheetView showGridLines="0" workbookViewId="0">
      <x:pane xSplit="2" ySplit="13" topLeftCell="C14" activePane="bottomRight" state="frozen"/>
    </x:sheetView>
  </x:sheetViews>
  <x:sheetFormatPr defaultRowHeight="15"/>
  <x:cols>
    <x:col min="2" max="2" width="4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</x:cols>
  <x:sheetData>
    <x:row r="2" ht="25" customHeight="1">
      <x:c r="B2" s="2" t="str">
        <x:v>Naudas plūsmas plāns 13 nedēļām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5" customHeight="1">
      <x:c r="B3" s="1" t="str">
        <x:v>Visas summas eiro. Maini zilās ievades šūnas.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 ht="25" customHeight="1">
      <x:c r="B4" s="3" t="str">
        <x:v>Atlikums pēc 13 nedēļām</x:v>
      </x:c>
      <x:c r="C4" s="5" t="n">
        <x:f>O29</x:f>
        <x:v>0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 ht="25" customHeight="1">
      <x:c r="B5" s="3" t="str">
        <x:v>Zemākais nedēļas beigu atlikums</x:v>
      </x:c>
      <x:c r="C5" s="5" t="n">
        <x:f>MIN(C29:O29)</x:f>
        <x:v>0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 ht="25" customHeight="1"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</x:row>
    <x:row r="7" ht="25" customHeight="1">
      <x:c r="B7" s="6" t="str">
        <x:v>Ievades dati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</x:row>
    <x:row r="8" ht="25" customHeight="1">
      <x:c r="B8" s="1" t="str">
        <x:v>Sākuma naudas atlikums</x:v>
      </x:c>
      <x:c r="C8" s="8" t="n">
        <x:v>0</x:v>
      </x:c>
      <x:c r="D8" s="1"/>
      <x:c r="E8" s="10" t="str">
        <x:v>Maksājumus ievadi to saņemšanas vai samaksas nedēļā, ar PVN, ja tas ietilpst maksājumā.</x:v>
      </x:c>
      <x:c r="F8" s="1"/>
      <x:c r="G8" s="1"/>
      <x:c r="H8" s="1"/>
      <x:c r="I8" s="1"/>
      <x:c r="J8" s="1"/>
      <x:c r="K8" s="1"/>
      <x:c r="L8" s="1"/>
      <x:c r="M8" s="1"/>
      <x:c r="N8" s="1"/>
      <x:c r="O8" s="1"/>
    </x:row>
    <x:row r="9" ht="25" customHeight="1">
      <x:c r="B9" s="1" t="str">
        <x:v>Pirmās nedēļas sākuma datums</x:v>
      </x:c>
      <x:c r="C9" s="9"/>
      <x:c r="D9" s="1"/>
      <x:c r="E9" s="10" t="str">
        <x:v>Datumu ievadi kā Excel datumu. Nulles nozīmē, ka šajā nedēļā maksājuma nav.</x:v>
      </x:c>
      <x:c r="F9" s="1"/>
      <x:c r="G9" s="1"/>
      <x:c r="H9" s="1"/>
      <x:c r="I9" s="1"/>
      <x:c r="J9" s="1"/>
      <x:c r="K9" s="1"/>
      <x:c r="L9" s="1"/>
      <x:c r="M9" s="1"/>
      <x:c r="N9" s="1"/>
      <x:c r="O9" s="1"/>
    </x:row>
    <x:row r="10" ht="25" customHeight="1"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</x:row>
    <x:row r="11" ht="25" customHeight="1"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</x:row>
    <x:row r="12" ht="25" customHeight="1">
      <x:c r="B12" s="12" t="str">
        <x:v>Naudas plūsma, €</x:v>
      </x:c>
      <x:c r="C12" s="13" t="str">
        <x:v>1. nedēļa</x:v>
      </x:c>
      <x:c r="D12" s="13" t="str">
        <x:v>2. nedēļa</x:v>
      </x:c>
      <x:c r="E12" s="13" t="str">
        <x:v>3. nedēļa</x:v>
      </x:c>
      <x:c r="F12" s="13" t="str">
        <x:v>4. nedēļa</x:v>
      </x:c>
      <x:c r="G12" s="13" t="str">
        <x:v>5. nedēļa</x:v>
      </x:c>
      <x:c r="H12" s="13" t="str">
        <x:v>6. nedēļa</x:v>
      </x:c>
      <x:c r="I12" s="13" t="str">
        <x:v>7. nedēļa</x:v>
      </x:c>
      <x:c r="J12" s="13" t="str">
        <x:v>8. nedēļa</x:v>
      </x:c>
      <x:c r="K12" s="13" t="str">
        <x:v>9. nedēļa</x:v>
      </x:c>
      <x:c r="L12" s="13" t="str">
        <x:v>10. nedēļa</x:v>
      </x:c>
      <x:c r="M12" s="13" t="str">
        <x:v>11. nedēļa</x:v>
      </x:c>
      <x:c r="N12" s="13" t="str">
        <x:v>12. nedēļa</x:v>
      </x:c>
      <x:c r="O12" s="13" t="str">
        <x:v>13. nedēļa</x:v>
      </x:c>
    </x:row>
    <x:row r="13" ht="25" customHeight="1">
      <x:c r="B13" s="1"/>
      <x:c r="C13" s="15" t="str">
        <x:f>IF(ISNUMBER($C$9),$C$9+0,"")</x:f>
      </x:c>
      <x:c r="D13" s="15" t="str">
        <x:f>IF(ISNUMBER($C$9),$C$9+7,"")</x:f>
      </x:c>
      <x:c r="E13" s="15" t="str">
        <x:f>IF(ISNUMBER($C$9),$C$9+14,"")</x:f>
      </x:c>
      <x:c r="F13" s="15" t="str">
        <x:f>IF(ISNUMBER($C$9),$C$9+21,"")</x:f>
      </x:c>
      <x:c r="G13" s="15" t="str">
        <x:f>IF(ISNUMBER($C$9),$C$9+28,"")</x:f>
      </x:c>
      <x:c r="H13" s="15" t="str">
        <x:f>IF(ISNUMBER($C$9),$C$9+35,"")</x:f>
      </x:c>
      <x:c r="I13" s="15" t="str">
        <x:f>IF(ISNUMBER($C$9),$C$9+42,"")</x:f>
      </x:c>
      <x:c r="J13" s="15" t="str">
        <x:f>IF(ISNUMBER($C$9),$C$9+49,"")</x:f>
      </x:c>
      <x:c r="K13" s="15" t="str">
        <x:f>IF(ISNUMBER($C$9),$C$9+56,"")</x:f>
      </x:c>
      <x:c r="L13" s="15" t="str">
        <x:f>IF(ISNUMBER($C$9),$C$9+63,"")</x:f>
      </x:c>
      <x:c r="M13" s="15" t="str">
        <x:f>IF(ISNUMBER($C$9),$C$9+70,"")</x:f>
      </x:c>
      <x:c r="N13" s="15" t="str">
        <x:f>IF(ISNUMBER($C$9),$C$9+77,"")</x:f>
      </x:c>
      <x:c r="O13" s="15" t="str">
        <x:f>IF(ISNUMBER($C$9),$C$9+84,"")</x:f>
      </x:c>
    </x:row>
    <x:row r="14" ht="25" customHeight="1"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</x:row>
    <x:row r="15" ht="25" customHeight="1">
      <x:c r="B15" s="19" t="str">
        <x:v>Nedēļas sākuma atlikums</x:v>
      </x:c>
      <x:c r="C15" s="20" t="n">
        <x:f>$C$8</x:f>
        <x:v>0</x:v>
      </x:c>
      <x:c r="D15" s="20" t="n">
        <x:f>C29</x:f>
        <x:v>0</x:v>
      </x:c>
      <x:c r="E15" s="20" t="n">
        <x:f>D29</x:f>
        <x:v>0</x:v>
      </x:c>
      <x:c r="F15" s="20" t="n">
        <x:f>E29</x:f>
        <x:v>0</x:v>
      </x:c>
      <x:c r="G15" s="20" t="n">
        <x:f>F29</x:f>
        <x:v>0</x:v>
      </x:c>
      <x:c r="H15" s="20" t="n">
        <x:f>G29</x:f>
        <x:v>0</x:v>
      </x:c>
      <x:c r="I15" s="20" t="n">
        <x:f>H29</x:f>
        <x:v>0</x:v>
      </x:c>
      <x:c r="J15" s="20" t="n">
        <x:f>I29</x:f>
        <x:v>0</x:v>
      </x:c>
      <x:c r="K15" s="20" t="n">
        <x:f>J29</x:f>
        <x:v>0</x:v>
      </x:c>
      <x:c r="L15" s="20" t="n">
        <x:f>K29</x:f>
        <x:v>0</x:v>
      </x:c>
      <x:c r="M15" s="20" t="n">
        <x:f>L29</x:f>
        <x:v>0</x:v>
      </x:c>
      <x:c r="N15" s="20" t="n">
        <x:f>M29</x:f>
        <x:v>0</x:v>
      </x:c>
      <x:c r="O15" s="20" t="n">
        <x:f>N29</x:f>
        <x:v>0</x:v>
      </x:c>
    </x:row>
    <x:row r="16" ht="25" customHeight="1">
      <x:c r="B16" s="1"/>
      <x:c r="C16" s="16"/>
      <x:c r="D16" s="16"/>
      <x:c r="E16" s="16"/>
      <x:c r="F16" s="16"/>
      <x:c r="G16" s="16"/>
      <x:c r="H16" s="16"/>
      <x:c r="I16" s="16"/>
      <x:c r="J16" s="16"/>
      <x:c r="K16" s="16"/>
      <x:c r="L16" s="16"/>
      <x:c r="M16" s="16"/>
      <x:c r="N16" s="16"/>
      <x:c r="O16" s="16"/>
    </x:row>
    <x:row r="17" ht="25" customHeight="1">
      <x:c r="B17" s="1" t="str">
        <x:v>Saņemtie klientu maksājumi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</x:row>
    <x:row r="18" ht="25" customHeight="1">
      <x:c r="B18" s="1" t="str">
        <x:v>Citi naudas ieņēmumi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</x:row>
    <x:row r="19" ht="25" customHeight="1">
      <x:c r="B19" s="19" t="str">
        <x:v>Ieņēmumi kopā</x:v>
      </x:c>
      <x:c r="C19" s="20" t="n">
        <x:f>SUM(C17:C18)</x:f>
        <x:v>0</x:v>
      </x:c>
      <x:c r="D19" s="20" t="n">
        <x:f>SUM(D17:D18)</x:f>
        <x:v>0</x:v>
      </x:c>
      <x:c r="E19" s="20" t="n">
        <x:f>SUM(E17:E18)</x:f>
        <x:v>0</x:v>
      </x:c>
      <x:c r="F19" s="20" t="n">
        <x:f>SUM(F17:F18)</x:f>
        <x:v>0</x:v>
      </x:c>
      <x:c r="G19" s="20" t="n">
        <x:f>SUM(G17:G18)</x:f>
        <x:v>0</x:v>
      </x:c>
      <x:c r="H19" s="20" t="n">
        <x:f>SUM(H17:H18)</x:f>
        <x:v>0</x:v>
      </x:c>
      <x:c r="I19" s="20" t="n">
        <x:f>SUM(I17:I18)</x:f>
        <x:v>0</x:v>
      </x:c>
      <x:c r="J19" s="20" t="n">
        <x:f>SUM(J17:J18)</x:f>
        <x:v>0</x:v>
      </x:c>
      <x:c r="K19" s="20" t="n">
        <x:f>SUM(K17:K18)</x:f>
        <x:v>0</x:v>
      </x:c>
      <x:c r="L19" s="20" t="n">
        <x:f>SUM(L17:L18)</x:f>
        <x:v>0</x:v>
      </x:c>
      <x:c r="M19" s="20" t="n">
        <x:f>SUM(M17:M18)</x:f>
        <x:v>0</x:v>
      </x:c>
      <x:c r="N19" s="20" t="n">
        <x:f>SUM(N17:N18)</x:f>
        <x:v>0</x:v>
      </x:c>
      <x:c r="O19" s="20" t="n">
        <x:f>SUM(O17:O18)</x:f>
        <x:v>0</x:v>
      </x:c>
    </x:row>
    <x:row r="20" ht="25" customHeight="1">
      <x:c r="B20" s="1"/>
      <x:c r="C20" s="16"/>
      <x:c r="D20" s="16"/>
      <x:c r="E20" s="16"/>
      <x:c r="F20" s="16"/>
      <x:c r="G20" s="16"/>
      <x:c r="H20" s="16"/>
      <x:c r="I20" s="16"/>
      <x:c r="J20" s="16"/>
      <x:c r="K20" s="16"/>
      <x:c r="L20" s="16"/>
      <x:c r="M20" s="16"/>
      <x:c r="N20" s="16"/>
      <x:c r="O20" s="16"/>
    </x:row>
    <x:row r="21" ht="25" customHeight="1">
      <x:c r="B21" s="1" t="str">
        <x:v>Piegādātāji un materiāli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</x:row>
    <x:row r="22" ht="25" customHeight="1">
      <x:c r="B22" s="1" t="str">
        <x:v>Darbiniekiem izmaksātā nauda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</x:row>
    <x:row r="23" ht="25" customHeight="1">
      <x:c r="B23" s="1" t="str">
        <x:v>Nodokļu maksājumi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</x:row>
    <x:row r="24" ht="25" customHeight="1">
      <x:c r="B24" s="1" t="str">
        <x:v>Telpas un pakalpojumi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</x:row>
    <x:row r="25" ht="25" customHeight="1">
      <x:c r="B25" s="1" t="str">
        <x:v>Iekārtas un aizdevumu maksājumi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0</x:v>
      </x:c>
      <x:c r="L25" s="8" t="n">
        <x:v>0</x:v>
      </x:c>
      <x:c r="M25" s="8" t="n">
        <x:v>0</x:v>
      </x:c>
      <x:c r="N25" s="8" t="n">
        <x:v>0</x:v>
      </x:c>
      <x:c r="O25" s="8" t="n">
        <x:v>0</x:v>
      </x:c>
    </x:row>
    <x:row r="26" ht="25" customHeight="1">
      <x:c r="B26" s="1" t="str">
        <x:v>Citi naudas izdevumi</x:v>
      </x:c>
      <x:c r="C26" s="8" t="n">
        <x:v>0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</x:row>
    <x:row r="27" ht="25" customHeight="1">
      <x:c r="B27" s="19" t="str">
        <x:v>Izdevumi kopā</x:v>
      </x:c>
      <x:c r="C27" s="20" t="n">
        <x:f>SUM(C21:C26)</x:f>
        <x:v>0</x:v>
      </x:c>
      <x:c r="D27" s="20" t="n">
        <x:f>SUM(D21:D26)</x:f>
        <x:v>0</x:v>
      </x:c>
      <x:c r="E27" s="20" t="n">
        <x:f>SUM(E21:E26)</x:f>
        <x:v>0</x:v>
      </x:c>
      <x:c r="F27" s="20" t="n">
        <x:f>SUM(F21:F26)</x:f>
        <x:v>0</x:v>
      </x:c>
      <x:c r="G27" s="20" t="n">
        <x:f>SUM(G21:G26)</x:f>
        <x:v>0</x:v>
      </x:c>
      <x:c r="H27" s="20" t="n">
        <x:f>SUM(H21:H26)</x:f>
        <x:v>0</x:v>
      </x:c>
      <x:c r="I27" s="20" t="n">
        <x:f>SUM(I21:I26)</x:f>
        <x:v>0</x:v>
      </x:c>
      <x:c r="J27" s="20" t="n">
        <x:f>SUM(J21:J26)</x:f>
        <x:v>0</x:v>
      </x:c>
      <x:c r="K27" s="20" t="n">
        <x:f>SUM(K21:K26)</x:f>
        <x:v>0</x:v>
      </x:c>
      <x:c r="L27" s="20" t="n">
        <x:f>SUM(L21:L26)</x:f>
        <x:v>0</x:v>
      </x:c>
      <x:c r="M27" s="20" t="n">
        <x:f>SUM(M21:M26)</x:f>
        <x:v>0</x:v>
      </x:c>
      <x:c r="N27" s="20" t="n">
        <x:f>SUM(N21:N26)</x:f>
        <x:v>0</x:v>
      </x:c>
      <x:c r="O27" s="20" t="n">
        <x:f>SUM(O21:O26)</x:f>
        <x:v>0</x:v>
      </x:c>
    </x:row>
    <x:row r="28" ht="25" customHeight="1">
      <x:c r="B28" s="19" t="str">
        <x:v>Neto naudas plūsma</x:v>
      </x:c>
      <x:c r="C28" s="20" t="n">
        <x:f>C19-C27</x:f>
        <x:v>0</x:v>
      </x:c>
      <x:c r="D28" s="20" t="n">
        <x:f>D19-D27</x:f>
        <x:v>0</x:v>
      </x:c>
      <x:c r="E28" s="20" t="n">
        <x:f>E19-E27</x:f>
        <x:v>0</x:v>
      </x:c>
      <x:c r="F28" s="20" t="n">
        <x:f>F19-F27</x:f>
        <x:v>0</x:v>
      </x:c>
      <x:c r="G28" s="20" t="n">
        <x:f>G19-G27</x:f>
        <x:v>0</x:v>
      </x:c>
      <x:c r="H28" s="20" t="n">
        <x:f>H19-H27</x:f>
        <x:v>0</x:v>
      </x:c>
      <x:c r="I28" s="20" t="n">
        <x:f>I19-I27</x:f>
        <x:v>0</x:v>
      </x:c>
      <x:c r="J28" s="20" t="n">
        <x:f>J19-J27</x:f>
        <x:v>0</x:v>
      </x:c>
      <x:c r="K28" s="20" t="n">
        <x:f>K19-K27</x:f>
        <x:v>0</x:v>
      </x:c>
      <x:c r="L28" s="20" t="n">
        <x:f>L19-L27</x:f>
        <x:v>0</x:v>
      </x:c>
      <x:c r="M28" s="20" t="n">
        <x:f>M19-M27</x:f>
        <x:v>0</x:v>
      </x:c>
      <x:c r="N28" s="20" t="n">
        <x:f>N19-N27</x:f>
        <x:v>0</x:v>
      </x:c>
      <x:c r="O28" s="20" t="n">
        <x:f>O19-O27</x:f>
        <x:v>0</x:v>
      </x:c>
    </x:row>
    <x:row r="29" ht="25" customHeight="1">
      <x:c r="B29" s="21" t="str">
        <x:v>Nedēļas beigu atlikums</x:v>
      </x:c>
      <x:c r="C29" s="22" t="n">
        <x:f>C15+C28</x:f>
        <x:v>0</x:v>
      </x:c>
      <x:c r="D29" s="22" t="n">
        <x:f>D15+D28</x:f>
        <x:v>0</x:v>
      </x:c>
      <x:c r="E29" s="22" t="n">
        <x:f>E15+E28</x:f>
        <x:v>0</x:v>
      </x:c>
      <x:c r="F29" s="22" t="n">
        <x:f>F15+F28</x:f>
        <x:v>0</x:v>
      </x:c>
      <x:c r="G29" s="22" t="n">
        <x:f>G15+G28</x:f>
        <x:v>0</x:v>
      </x:c>
      <x:c r="H29" s="22" t="n">
        <x:f>H15+H28</x:f>
        <x:v>0</x:v>
      </x:c>
      <x:c r="I29" s="22" t="n">
        <x:f>I15+I28</x:f>
        <x:v>0</x:v>
      </x:c>
      <x:c r="J29" s="22" t="n">
        <x:f>J15+J28</x:f>
        <x:v>0</x:v>
      </x:c>
      <x:c r="K29" s="22" t="n">
        <x:f>K15+K28</x:f>
        <x:v>0</x:v>
      </x:c>
      <x:c r="L29" s="22" t="n">
        <x:f>L15+L28</x:f>
        <x:v>0</x:v>
      </x:c>
      <x:c r="M29" s="22" t="n">
        <x:f>M15+M28</x:f>
        <x:v>0</x:v>
      </x:c>
      <x:c r="N29" s="22" t="n">
        <x:f>N15+N28</x:f>
        <x:v>0</x:v>
      </x:c>
      <x:c r="O29" s="22" t="n">
        <x:f>O15+O28</x:f>
        <x:v>0</x:v>
      </x:c>
    </x:row>
    <x:row r="30" ht="25" customHeight="1"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</x:row>
    <x:row r="31" ht="25" customHeight="1"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</x:row>
    <x:row r="32" ht="25" customHeight="1">
      <x:c r="B32" s="10" t="str">
        <x:v>Zilās šūnas: ievade. Formulu šūnas aprēķinās automātiski.</x:v>
      </x:c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</x:row>
    <x:row r="33" ht="25" customHeight="1">
      <x:c r="B33" s="10" t="str">
        <x:v>Negatīvs atlikums norāda uz plānoto naudas iztrūkumu nedēļas beigās.</x:v>
      </x:c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</x:row>
    <x:row r="34" ht="25" customHeight="1">
      <x:c r="B34" s="10" t="str">
        <x:v>Peļņa nav tas pats, kas naudas plūsma. Nedēļas vidus iztrūkums šeit nav redzams.</x:v>
      </x:c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</x:row>
    <x:row r="35" ht="25" customHeight="1">
      <x:c r="B35" s="10" t="str">
        <x:v>Avots: business.gov.au, Set up a cash flow statement. Piemēra skaitļi ir ilustratīvi.</x:v>
      </x:c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</x:row>
    <x:row r="36" ht="25" customHeight="1">
      <x:c r="B36" s="10" t="str">
        <x:v>https://business.gov.au/finance/cash-flow/set-up-a-cash-flow-statement</x:v>
      </x:c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</x:row>
  </x:sheetData>
  <x:conditionalFormatting sqref="C29:O29">
    <x:cfRule type="cellIs" dxfId="0" priority="1" operator="lessThan">
      <x:formula>0</x:formula>
    </x:cfRule>
  </x:conditionalFormatting>
  <x:dataValidations count="8">
    <x:dataValidation type="decimal" operator="greaterThanOrEqual" sqref="C17:O17">
      <x:formula1>0</x:formula1>
    </x:dataValidation>
    <x:dataValidation type="decimal" operator="greaterThanOrEqual" sqref="C18:O18">
      <x:formula1>0</x:formula1>
    </x:dataValidation>
    <x:dataValidation type="decimal" operator="greaterThanOrEqual" sqref="C21:O21">
      <x:formula1>0</x:formula1>
    </x:dataValidation>
    <x:dataValidation type="decimal" operator="greaterThanOrEqual" sqref="C22:O22">
      <x:formula1>0</x:formula1>
    </x:dataValidation>
    <x:dataValidation type="decimal" operator="greaterThanOrEqual" sqref="C23:O23">
      <x:formula1>0</x:formula1>
    </x:dataValidation>
    <x:dataValidation type="decimal" operator="greaterThanOrEqual" sqref="C24:O24">
      <x:formula1>0</x:formula1>
    </x:dataValidation>
    <x:dataValidation type="decimal" operator="greaterThanOrEqual" sqref="C25:O25">
      <x:formula1>0</x:formula1>
    </x:dataValidation>
    <x:dataValidation type="decimal" operator="greaterThanOrEqual" sqref="C26:O26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E9EEF4"/>
  </x:sheetPr>
  <x:sheetViews>
    <x:sheetView showGridLines="0" workbookViewId="0">
      <x:pane xSplit="2" ySplit="13" topLeftCell="C14" activePane="bottomRight" state="frozen"/>
    </x:sheetView>
  </x:sheetViews>
  <x:sheetFormatPr defaultRowHeight="15"/>
  <x:cols>
    <x:col min="2" max="2" width="4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</x:cols>
  <x:sheetData>
    <x:row r="2" ht="25" customHeight="1">
      <x:c r="B2" s="2" t="str">
        <x:v>Naudas plūsmas plāns 13 nedēļām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5" customHeight="1">
      <x:c r="B3" s="1" t="str">
        <x:v>Ilustratīvs piemērs, visas summas eiro.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 ht="25" customHeight="1">
      <x:c r="B4" s="3" t="str">
        <x:v>Atlikums pēc 13 nedēļām</x:v>
      </x:c>
      <x:c r="C4" s="5" t="n">
        <x:f>O29</x:f>
        <x:v>4300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 ht="25" customHeight="1">
      <x:c r="B5" s="3" t="str">
        <x:v>Zemākais nedēļas beigu atlikums</x:v>
      </x:c>
      <x:c r="C5" s="5" t="n">
        <x:f>MIN(C29:O29)</x:f>
        <x:v>-1400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 ht="25" customHeight="1"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</x:row>
    <x:row r="7" ht="25" customHeight="1">
      <x:c r="B7" s="6" t="str">
        <x:v>Ievades dati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</x:row>
    <x:row r="8" ht="25" customHeight="1">
      <x:c r="B8" s="1" t="str">
        <x:v>Sākuma naudas atlikums</x:v>
      </x:c>
      <x:c r="C8" s="8" t="n">
        <x:v>5000</x:v>
      </x:c>
      <x:c r="D8" s="1"/>
      <x:c r="E8" s="10" t="str">
        <x:v>Maksājumus ievadi to saņemšanas vai samaksas nedēļā, ar PVN, ja tas ietilpst maksājumā.</x:v>
      </x:c>
      <x:c r="F8" s="1"/>
      <x:c r="G8" s="1"/>
      <x:c r="H8" s="1"/>
      <x:c r="I8" s="1"/>
      <x:c r="J8" s="1"/>
      <x:c r="K8" s="1"/>
      <x:c r="L8" s="1"/>
      <x:c r="M8" s="1"/>
      <x:c r="N8" s="1"/>
      <x:c r="O8" s="1"/>
    </x:row>
    <x:row r="9" ht="25" customHeight="1">
      <x:c r="B9" s="1" t="str">
        <x:v>Pirmās nedēļas sākuma datums</x:v>
      </x:c>
      <x:c r="C9" s="9" t="n">
        <x:v>46314</x:v>
      </x:c>
      <x:c r="D9" s="1"/>
      <x:c r="E9" s="10" t="str">
        <x:v>Datumu ievadi kā Excel datumu. Nulles nozīmē, ka šajā nedēļā maksājuma nav.</x:v>
      </x:c>
      <x:c r="F9" s="1"/>
      <x:c r="G9" s="1"/>
      <x:c r="H9" s="1"/>
      <x:c r="I9" s="1"/>
      <x:c r="J9" s="1"/>
      <x:c r="K9" s="1"/>
      <x:c r="L9" s="1"/>
      <x:c r="M9" s="1"/>
      <x:c r="N9" s="1"/>
      <x:c r="O9" s="1"/>
    </x:row>
    <x:row r="10" ht="25" customHeight="1"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</x:row>
    <x:row r="11" ht="25" customHeight="1"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</x:row>
    <x:row r="12" ht="25" customHeight="1">
      <x:c r="B12" s="12" t="str">
        <x:v>Naudas plūsma, €</x:v>
      </x:c>
      <x:c r="C12" s="13" t="str">
        <x:v>1. nedēļa</x:v>
      </x:c>
      <x:c r="D12" s="13" t="str">
        <x:v>2. nedēļa</x:v>
      </x:c>
      <x:c r="E12" s="13" t="str">
        <x:v>3. nedēļa</x:v>
      </x:c>
      <x:c r="F12" s="13" t="str">
        <x:v>4. nedēļa</x:v>
      </x:c>
      <x:c r="G12" s="13" t="str">
        <x:v>5. nedēļa</x:v>
      </x:c>
      <x:c r="H12" s="13" t="str">
        <x:v>6. nedēļa</x:v>
      </x:c>
      <x:c r="I12" s="13" t="str">
        <x:v>7. nedēļa</x:v>
      </x:c>
      <x:c r="J12" s="13" t="str">
        <x:v>8. nedēļa</x:v>
      </x:c>
      <x:c r="K12" s="13" t="str">
        <x:v>9. nedēļa</x:v>
      </x:c>
      <x:c r="L12" s="13" t="str">
        <x:v>10. nedēļa</x:v>
      </x:c>
      <x:c r="M12" s="13" t="str">
        <x:v>11. nedēļa</x:v>
      </x:c>
      <x:c r="N12" s="13" t="str">
        <x:v>12. nedēļa</x:v>
      </x:c>
      <x:c r="O12" s="13" t="str">
        <x:v>13. nedēļa</x:v>
      </x:c>
    </x:row>
    <x:row r="13" ht="25" customHeight="1">
      <x:c r="B13" s="1"/>
      <x:c r="C13" s="15" t="n">
        <x:f>IF(ISNUMBER($C$9),$C$9+0,"")</x:f>
        <x:v>46314</x:v>
      </x:c>
      <x:c r="D13" s="15" t="n">
        <x:f>IF(ISNUMBER($C$9),$C$9+7,"")</x:f>
        <x:v>46321</x:v>
      </x:c>
      <x:c r="E13" s="15" t="n">
        <x:f>IF(ISNUMBER($C$9),$C$9+14,"")</x:f>
        <x:v>46328</x:v>
      </x:c>
      <x:c r="F13" s="15" t="n">
        <x:f>IF(ISNUMBER($C$9),$C$9+21,"")</x:f>
        <x:v>46335</x:v>
      </x:c>
      <x:c r="G13" s="15" t="n">
        <x:f>IF(ISNUMBER($C$9),$C$9+28,"")</x:f>
        <x:v>46342</x:v>
      </x:c>
      <x:c r="H13" s="15" t="n">
        <x:f>IF(ISNUMBER($C$9),$C$9+35,"")</x:f>
        <x:v>46349</x:v>
      </x:c>
      <x:c r="I13" s="15" t="n">
        <x:f>IF(ISNUMBER($C$9),$C$9+42,"")</x:f>
        <x:v>46356</x:v>
      </x:c>
      <x:c r="J13" s="15" t="n">
        <x:f>IF(ISNUMBER($C$9),$C$9+49,"")</x:f>
        <x:v>46363</x:v>
      </x:c>
      <x:c r="K13" s="15" t="n">
        <x:f>IF(ISNUMBER($C$9),$C$9+56,"")</x:f>
        <x:v>46370</x:v>
      </x:c>
      <x:c r="L13" s="15" t="n">
        <x:f>IF(ISNUMBER($C$9),$C$9+63,"")</x:f>
        <x:v>46377</x:v>
      </x:c>
      <x:c r="M13" s="15" t="n">
        <x:f>IF(ISNUMBER($C$9),$C$9+70,"")</x:f>
        <x:v>46384</x:v>
      </x:c>
      <x:c r="N13" s="15" t="n">
        <x:f>IF(ISNUMBER($C$9),$C$9+77,"")</x:f>
        <x:v>46391</x:v>
      </x:c>
      <x:c r="O13" s="15" t="n">
        <x:f>IF(ISNUMBER($C$9),$C$9+84,"")</x:f>
        <x:v>46398</x:v>
      </x:c>
    </x:row>
    <x:row r="14" ht="25" customHeight="1"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</x:row>
    <x:row r="15" ht="25" customHeight="1">
      <x:c r="B15" s="19" t="str">
        <x:v>Nedēļas sākuma atlikums</x:v>
      </x:c>
      <x:c r="C15" s="20" t="n">
        <x:f>$C$8</x:f>
        <x:v>5000</x:v>
      </x:c>
      <x:c r="D15" s="20" t="n">
        <x:f>C29</x:f>
        <x:v>-1400</x:v>
      </x:c>
      <x:c r="E15" s="20" t="n">
        <x:f>D29</x:f>
        <x:v>-200</x:v>
      </x:c>
      <x:c r="F15" s="20" t="n">
        <x:f>E29</x:f>
        <x:v>500</x:v>
      </x:c>
      <x:c r="G15" s="20" t="n">
        <x:f>F29</x:f>
        <x:v>1700</x:v>
      </x:c>
      <x:c r="H15" s="20" t="n">
        <x:f>G29</x:f>
        <x:v>500</x:v>
      </x:c>
      <x:c r="I15" s="20" t="n">
        <x:f>H29</x:f>
        <x:v>1700</x:v>
      </x:c>
      <x:c r="J15" s="20" t="n">
        <x:f>I29</x:f>
        <x:v>2400</x:v>
      </x:c>
      <x:c r="K15" s="20" t="n">
        <x:f>J29</x:f>
        <x:v>3600</x:v>
      </x:c>
      <x:c r="L15" s="20" t="n">
        <x:f>K29</x:f>
        <x:v>2400</x:v>
      </x:c>
      <x:c r="M15" s="20" t="n">
        <x:f>L29</x:f>
        <x:v>3600</x:v>
      </x:c>
      <x:c r="N15" s="20" t="n">
        <x:f>M29</x:f>
        <x:v>4300</x:v>
      </x:c>
      <x:c r="O15" s="20" t="n">
        <x:f>N29</x:f>
        <x:v>5500</x:v>
      </x:c>
    </x:row>
    <x:row r="16" ht="25" customHeight="1">
      <x:c r="B16" s="1"/>
      <x:c r="C16" s="16"/>
      <x:c r="D16" s="16"/>
      <x:c r="E16" s="16"/>
      <x:c r="F16" s="16"/>
      <x:c r="G16" s="16"/>
      <x:c r="H16" s="16"/>
      <x:c r="I16" s="16"/>
      <x:c r="J16" s="16"/>
      <x:c r="K16" s="16"/>
      <x:c r="L16" s="16"/>
      <x:c r="M16" s="16"/>
      <x:c r="N16" s="16"/>
      <x:c r="O16" s="16"/>
    </x:row>
    <x:row r="17" ht="25" customHeight="1">
      <x:c r="B17" s="1" t="str">
        <x:v>Saņemtie klientu maksājumi</x:v>
      </x:c>
      <x:c r="C17" s="8" t="n">
        <x:v>0</x:v>
      </x:c>
      <x:c r="D17" s="8" t="n">
        <x:v>3000</x:v>
      </x:c>
      <x:c r="E17" s="8" t="n">
        <x:v>3000</x:v>
      </x:c>
      <x:c r="F17" s="8" t="n">
        <x:v>3000</x:v>
      </x:c>
      <x:c r="G17" s="8" t="n">
        <x:v>3000</x:v>
      </x:c>
      <x:c r="H17" s="8" t="n">
        <x:v>3000</x:v>
      </x:c>
      <x:c r="I17" s="8" t="n">
        <x:v>3000</x:v>
      </x:c>
      <x:c r="J17" s="8" t="n">
        <x:v>3000</x:v>
      </x:c>
      <x:c r="K17" s="8" t="n">
        <x:v>3000</x:v>
      </x:c>
      <x:c r="L17" s="8" t="n">
        <x:v>3000</x:v>
      </x:c>
      <x:c r="M17" s="8" t="n">
        <x:v>3000</x:v>
      </x:c>
      <x:c r="N17" s="8" t="n">
        <x:v>3000</x:v>
      </x:c>
      <x:c r="O17" s="8" t="n">
        <x:v>3000</x:v>
      </x:c>
    </x:row>
    <x:row r="18" ht="25" customHeight="1">
      <x:c r="B18" s="1" t="str">
        <x:v>Citi naudas ieņēmumi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</x:row>
    <x:row r="19" ht="25" customHeight="1">
      <x:c r="B19" s="19" t="str">
        <x:v>Ieņēmumi kopā</x:v>
      </x:c>
      <x:c r="C19" s="20" t="n">
        <x:f>SUM(C17:C18)</x:f>
        <x:v>0</x:v>
      </x:c>
      <x:c r="D19" s="20" t="n">
        <x:f>SUM(D17:D18)</x:f>
        <x:v>3000</x:v>
      </x:c>
      <x:c r="E19" s="20" t="n">
        <x:f>SUM(E17:E18)</x:f>
        <x:v>3000</x:v>
      </x:c>
      <x:c r="F19" s="20" t="n">
        <x:f>SUM(F17:F18)</x:f>
        <x:v>3000</x:v>
      </x:c>
      <x:c r="G19" s="20" t="n">
        <x:f>SUM(G17:G18)</x:f>
        <x:v>3000</x:v>
      </x:c>
      <x:c r="H19" s="20" t="n">
        <x:f>SUM(H17:H18)</x:f>
        <x:v>3000</x:v>
      </x:c>
      <x:c r="I19" s="20" t="n">
        <x:f>SUM(I17:I18)</x:f>
        <x:v>3000</x:v>
      </x:c>
      <x:c r="J19" s="20" t="n">
        <x:f>SUM(J17:J18)</x:f>
        <x:v>3000</x:v>
      </x:c>
      <x:c r="K19" s="20" t="n">
        <x:f>SUM(K17:K18)</x:f>
        <x:v>3000</x:v>
      </x:c>
      <x:c r="L19" s="20" t="n">
        <x:f>SUM(L17:L18)</x:f>
        <x:v>3000</x:v>
      </x:c>
      <x:c r="M19" s="20" t="n">
        <x:f>SUM(M17:M18)</x:f>
        <x:v>3000</x:v>
      </x:c>
      <x:c r="N19" s="20" t="n">
        <x:f>SUM(N17:N18)</x:f>
        <x:v>3000</x:v>
      </x:c>
      <x:c r="O19" s="20" t="n">
        <x:f>SUM(O17:O18)</x:f>
        <x:v>3000</x:v>
      </x:c>
    </x:row>
    <x:row r="20" ht="25" customHeight="1">
      <x:c r="B20" s="1"/>
      <x:c r="C20" s="16"/>
      <x:c r="D20" s="16"/>
      <x:c r="E20" s="16"/>
      <x:c r="F20" s="16"/>
      <x:c r="G20" s="16"/>
      <x:c r="H20" s="16"/>
      <x:c r="I20" s="16"/>
      <x:c r="J20" s="16"/>
      <x:c r="K20" s="16"/>
      <x:c r="L20" s="16"/>
      <x:c r="M20" s="16"/>
      <x:c r="N20" s="16"/>
      <x:c r="O20" s="16"/>
    </x:row>
    <x:row r="21" ht="25" customHeight="1">
      <x:c r="B21" s="1" t="str">
        <x:v>Piegādātāji un materiāli</x:v>
      </x:c>
      <x:c r="C21" s="8" t="n">
        <x:v>4000</x:v>
      </x:c>
      <x:c r="D21" s="8" t="n">
        <x:v>1800</x:v>
      </x:c>
      <x:c r="E21" s="8" t="n">
        <x:v>1800</x:v>
      </x:c>
      <x:c r="F21" s="8" t="n">
        <x:v>1800</x:v>
      </x:c>
      <x:c r="G21" s="8" t="n">
        <x:v>1800</x:v>
      </x:c>
      <x:c r="H21" s="8" t="n">
        <x:v>1800</x:v>
      </x:c>
      <x:c r="I21" s="8" t="n">
        <x:v>1800</x:v>
      </x:c>
      <x:c r="J21" s="8" t="n">
        <x:v>1800</x:v>
      </x:c>
      <x:c r="K21" s="8" t="n">
        <x:v>1800</x:v>
      </x:c>
      <x:c r="L21" s="8" t="n">
        <x:v>1800</x:v>
      </x:c>
      <x:c r="M21" s="8" t="n">
        <x:v>1800</x:v>
      </x:c>
      <x:c r="N21" s="8" t="n">
        <x:v>1800</x:v>
      </x:c>
      <x:c r="O21" s="8" t="n">
        <x:v>1800</x:v>
      </x:c>
    </x:row>
    <x:row r="22" ht="25" customHeight="1">
      <x:c r="B22" s="1" t="str">
        <x:v>Darbiniekiem izmaksātā nauda</x:v>
      </x:c>
      <x:c r="C22" s="8" t="n">
        <x:v>1800</x:v>
      </x:c>
      <x:c r="D22" s="8" t="n">
        <x:v>0</x:v>
      </x:c>
      <x:c r="E22" s="8" t="n">
        <x:v>0</x:v>
      </x:c>
      <x:c r="F22" s="8" t="n">
        <x:v>0</x:v>
      </x:c>
      <x:c r="G22" s="8" t="n">
        <x:v>1800</x:v>
      </x:c>
      <x:c r="H22" s="8" t="n">
        <x:v>0</x:v>
      </x:c>
      <x:c r="I22" s="8" t="n">
        <x:v>0</x:v>
      </x:c>
      <x:c r="J22" s="8" t="n">
        <x:v>0</x:v>
      </x:c>
      <x:c r="K22" s="8" t="n">
        <x:v>1800</x:v>
      </x:c>
      <x:c r="L22" s="8" t="n">
        <x:v>0</x:v>
      </x:c>
      <x:c r="M22" s="8" t="n">
        <x:v>0</x:v>
      </x:c>
      <x:c r="N22" s="8" t="n">
        <x:v>0</x:v>
      </x:c>
      <x:c r="O22" s="8" t="n">
        <x:v>1800</x:v>
      </x:c>
    </x:row>
    <x:row r="23" ht="25" customHeight="1">
      <x:c r="B23" s="1" t="str">
        <x:v>Nodokļu maksājumi</x:v>
      </x:c>
      <x:c r="C23" s="8" t="n">
        <x:v>0</x:v>
      </x:c>
      <x:c r="D23" s="8" t="n">
        <x:v>0</x:v>
      </x:c>
      <x:c r="E23" s="8" t="n">
        <x:v>500</x:v>
      </x:c>
      <x:c r="F23" s="8" t="n">
        <x:v>0</x:v>
      </x:c>
      <x:c r="G23" s="8" t="n">
        <x:v>0</x:v>
      </x:c>
      <x:c r="H23" s="8" t="n">
        <x:v>0</x:v>
      </x:c>
      <x:c r="I23" s="8" t="n">
        <x:v>500</x:v>
      </x:c>
      <x:c r="J23" s="8" t="n">
        <x:v>0</x:v>
      </x:c>
      <x:c r="K23" s="8" t="n">
        <x:v>0</x:v>
      </x:c>
      <x:c r="L23" s="8" t="n">
        <x:v>0</x:v>
      </x:c>
      <x:c r="M23" s="8" t="n">
        <x:v>500</x:v>
      </x:c>
      <x:c r="N23" s="8" t="n">
        <x:v>0</x:v>
      </x:c>
      <x:c r="O23" s="8" t="n">
        <x:v>0</x:v>
      </x:c>
    </x:row>
    <x:row r="24" ht="25" customHeight="1">
      <x:c r="B24" s="1" t="str">
        <x:v>Telpas un pakalpojumi</x:v>
      </x:c>
      <x:c r="C24" s="8" t="n">
        <x:v>600</x:v>
      </x:c>
      <x:c r="D24" s="8" t="n">
        <x:v>0</x:v>
      </x:c>
      <x:c r="E24" s="8" t="n">
        <x:v>0</x:v>
      </x:c>
      <x:c r="F24" s="8" t="n">
        <x:v>0</x:v>
      </x:c>
      <x:c r="G24" s="8" t="n">
        <x:v>600</x:v>
      </x:c>
      <x:c r="H24" s="8" t="n">
        <x:v>0</x:v>
      </x:c>
      <x:c r="I24" s="8" t="n">
        <x:v>0</x:v>
      </x:c>
      <x:c r="J24" s="8" t="n">
        <x:v>0</x:v>
      </x:c>
      <x:c r="K24" s="8" t="n">
        <x:v>600</x:v>
      </x:c>
      <x:c r="L24" s="8" t="n">
        <x:v>0</x:v>
      </x:c>
      <x:c r="M24" s="8" t="n">
        <x:v>0</x:v>
      </x:c>
      <x:c r="N24" s="8" t="n">
        <x:v>0</x:v>
      </x:c>
      <x:c r="O24" s="8" t="n">
        <x:v>600</x:v>
      </x:c>
    </x:row>
    <x:row r="25" ht="25" customHeight="1">
      <x:c r="B25" s="1" t="str">
        <x:v>Iekārtas un aizdevumu maksājumi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0</x:v>
      </x:c>
      <x:c r="L25" s="8" t="n">
        <x:v>0</x:v>
      </x:c>
      <x:c r="M25" s="8" t="n">
        <x:v>0</x:v>
      </x:c>
      <x:c r="N25" s="8" t="n">
        <x:v>0</x:v>
      </x:c>
      <x:c r="O25" s="8" t="n">
        <x:v>0</x:v>
      </x:c>
    </x:row>
    <x:row r="26" ht="25" customHeight="1">
      <x:c r="B26" s="1" t="str">
        <x:v>Citi naudas izdevumi</x:v>
      </x:c>
      <x:c r="C26" s="8" t="n">
        <x:v>0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</x:row>
    <x:row r="27" ht="25" customHeight="1">
      <x:c r="B27" s="19" t="str">
        <x:v>Izdevumi kopā</x:v>
      </x:c>
      <x:c r="C27" s="20" t="n">
        <x:f>SUM(C21:C26)</x:f>
        <x:v>6400</x:v>
      </x:c>
      <x:c r="D27" s="20" t="n">
        <x:f>SUM(D21:D26)</x:f>
        <x:v>1800</x:v>
      </x:c>
      <x:c r="E27" s="20" t="n">
        <x:f>SUM(E21:E26)</x:f>
        <x:v>2300</x:v>
      </x:c>
      <x:c r="F27" s="20" t="n">
        <x:f>SUM(F21:F26)</x:f>
        <x:v>1800</x:v>
      </x:c>
      <x:c r="G27" s="20" t="n">
        <x:f>SUM(G21:G26)</x:f>
        <x:v>4200</x:v>
      </x:c>
      <x:c r="H27" s="20" t="n">
        <x:f>SUM(H21:H26)</x:f>
        <x:v>1800</x:v>
      </x:c>
      <x:c r="I27" s="20" t="n">
        <x:f>SUM(I21:I26)</x:f>
        <x:v>2300</x:v>
      </x:c>
      <x:c r="J27" s="20" t="n">
        <x:f>SUM(J21:J26)</x:f>
        <x:v>1800</x:v>
      </x:c>
      <x:c r="K27" s="20" t="n">
        <x:f>SUM(K21:K26)</x:f>
        <x:v>4200</x:v>
      </x:c>
      <x:c r="L27" s="20" t="n">
        <x:f>SUM(L21:L26)</x:f>
        <x:v>1800</x:v>
      </x:c>
      <x:c r="M27" s="20" t="n">
        <x:f>SUM(M21:M26)</x:f>
        <x:v>2300</x:v>
      </x:c>
      <x:c r="N27" s="20" t="n">
        <x:f>SUM(N21:N26)</x:f>
        <x:v>1800</x:v>
      </x:c>
      <x:c r="O27" s="20" t="n">
        <x:f>SUM(O21:O26)</x:f>
        <x:v>4200</x:v>
      </x:c>
    </x:row>
    <x:row r="28" ht="25" customHeight="1">
      <x:c r="B28" s="19" t="str">
        <x:v>Neto naudas plūsma</x:v>
      </x:c>
      <x:c r="C28" s="20" t="n">
        <x:f>C19-C27</x:f>
        <x:v>-6400</x:v>
      </x:c>
      <x:c r="D28" s="20" t="n">
        <x:f>D19-D27</x:f>
        <x:v>1200</x:v>
      </x:c>
      <x:c r="E28" s="20" t="n">
        <x:f>E19-E27</x:f>
        <x:v>700</x:v>
      </x:c>
      <x:c r="F28" s="20" t="n">
        <x:f>F19-F27</x:f>
        <x:v>1200</x:v>
      </x:c>
      <x:c r="G28" s="20" t="n">
        <x:f>G19-G27</x:f>
        <x:v>-1200</x:v>
      </x:c>
      <x:c r="H28" s="20" t="n">
        <x:f>H19-H27</x:f>
        <x:v>1200</x:v>
      </x:c>
      <x:c r="I28" s="20" t="n">
        <x:f>I19-I27</x:f>
        <x:v>700</x:v>
      </x:c>
      <x:c r="J28" s="20" t="n">
        <x:f>J19-J27</x:f>
        <x:v>1200</x:v>
      </x:c>
      <x:c r="K28" s="20" t="n">
        <x:f>K19-K27</x:f>
        <x:v>-1200</x:v>
      </x:c>
      <x:c r="L28" s="20" t="n">
        <x:f>L19-L27</x:f>
        <x:v>1200</x:v>
      </x:c>
      <x:c r="M28" s="20" t="n">
        <x:f>M19-M27</x:f>
        <x:v>700</x:v>
      </x:c>
      <x:c r="N28" s="20" t="n">
        <x:f>N19-N27</x:f>
        <x:v>1200</x:v>
      </x:c>
      <x:c r="O28" s="20" t="n">
        <x:f>O19-O27</x:f>
        <x:v>-1200</x:v>
      </x:c>
    </x:row>
    <x:row r="29" ht="25" customHeight="1">
      <x:c r="B29" s="21" t="str">
        <x:v>Nedēļas beigu atlikums</x:v>
      </x:c>
      <x:c r="C29" s="22" t="n">
        <x:f>C15+C28</x:f>
        <x:v>-1400</x:v>
      </x:c>
      <x:c r="D29" s="22" t="n">
        <x:f>D15+D28</x:f>
        <x:v>-200</x:v>
      </x:c>
      <x:c r="E29" s="22" t="n">
        <x:f>E15+E28</x:f>
        <x:v>500</x:v>
      </x:c>
      <x:c r="F29" s="22" t="n">
        <x:f>F15+F28</x:f>
        <x:v>1700</x:v>
      </x:c>
      <x:c r="G29" s="22" t="n">
        <x:f>G15+G28</x:f>
        <x:v>500</x:v>
      </x:c>
      <x:c r="H29" s="22" t="n">
        <x:f>H15+H28</x:f>
        <x:v>1700</x:v>
      </x:c>
      <x:c r="I29" s="22" t="n">
        <x:f>I15+I28</x:f>
        <x:v>2400</x:v>
      </x:c>
      <x:c r="J29" s="22" t="n">
        <x:f>J15+J28</x:f>
        <x:v>3600</x:v>
      </x:c>
      <x:c r="K29" s="22" t="n">
        <x:f>K15+K28</x:f>
        <x:v>2400</x:v>
      </x:c>
      <x:c r="L29" s="22" t="n">
        <x:f>L15+L28</x:f>
        <x:v>3600</x:v>
      </x:c>
      <x:c r="M29" s="22" t="n">
        <x:f>M15+M28</x:f>
        <x:v>4300</x:v>
      </x:c>
      <x:c r="N29" s="22" t="n">
        <x:f>N15+N28</x:f>
        <x:v>5500</x:v>
      </x:c>
      <x:c r="O29" s="22" t="n">
        <x:f>O15+O28</x:f>
        <x:v>4300</x:v>
      </x:c>
    </x:row>
    <x:row r="30" ht="25" customHeight="1"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</x:row>
    <x:row r="31" ht="25" customHeight="1"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</x:row>
    <x:row r="32" ht="25" customHeight="1">
      <x:c r="B32" s="10" t="str">
        <x:v>Zilās šūnas: ievade. Formulu šūnas aprēķinās automātiski.</x:v>
      </x:c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</x:row>
    <x:row r="33" ht="25" customHeight="1">
      <x:c r="B33" s="10" t="str">
        <x:v>Negatīvs atlikums norāda uz plānoto naudas iztrūkumu nedēļas beigās.</x:v>
      </x:c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</x:row>
    <x:row r="34" ht="25" customHeight="1">
      <x:c r="B34" s="10" t="str">
        <x:v>Peļņa nav tas pats, kas naudas plūsma. Nedēļas vidus iztrūkums šeit nav redzams.</x:v>
      </x:c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</x:row>
    <x:row r="35" ht="25" customHeight="1">
      <x:c r="B35" s="10" t="str">
        <x:v>Avots: business.gov.au, Set up a cash flow statement. Piemēra skaitļi ir ilustratīvi.</x:v>
      </x:c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</x:row>
    <x:row r="36" ht="25" customHeight="1">
      <x:c r="B36" s="10" t="str">
        <x:v>https://business.gov.au/finance/cash-flow/set-up-a-cash-flow-statement</x:v>
      </x:c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</x:row>
  </x:sheetData>
  <x:conditionalFormatting sqref="C29:O29">
    <x:cfRule type="cellIs" dxfId="1" priority="1" operator="lessThan">
      <x:formula>0</x:formula>
    </x:cfRule>
  </x:conditionalFormatting>
  <x:dataValidations count="8">
    <x:dataValidation type="decimal" operator="greaterThanOrEqual" sqref="C17:O17">
      <x:formula1>0</x:formula1>
    </x:dataValidation>
    <x:dataValidation type="decimal" operator="greaterThanOrEqual" sqref="C18:O18">
      <x:formula1>0</x:formula1>
    </x:dataValidation>
    <x:dataValidation type="decimal" operator="greaterThanOrEqual" sqref="C21:O21">
      <x:formula1>0</x:formula1>
    </x:dataValidation>
    <x:dataValidation type="decimal" operator="greaterThanOrEqual" sqref="C22:O22">
      <x:formula1>0</x:formula1>
    </x:dataValidation>
    <x:dataValidation type="decimal" operator="greaterThanOrEqual" sqref="C23:O23">
      <x:formula1>0</x:formula1>
    </x:dataValidation>
    <x:dataValidation type="decimal" operator="greaterThanOrEqual" sqref="C24:O24">
      <x:formula1>0</x:formula1>
    </x:dataValidation>
    <x:dataValidation type="decimal" operator="greaterThanOrEqual" sqref="C25:O25">
      <x:formula1>0</x:formula1>
    </x:dataValidation>
    <x:dataValidation type="decimal" operator="greaterThanOrEqual" sqref="C26:O26">
      <x:formula1>0</x:formula1>
    </x:dataValidation>
  </x:dataValidations>
  <x:pageMargins left="0.7" right="0.7" top="0.75" bottom="0.75" header="0.3" footer="0.3"/>
</x:worksheet>
</file>